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urohandel\cenniki\_CENNIKI 2024\"/>
    </mc:Choice>
  </mc:AlternateContent>
  <bookViews>
    <workbookView xWindow="720" yWindow="690" windowWidth="19635" windowHeight="6930" tabRatio="861"/>
  </bookViews>
  <sheets>
    <sheet name="żarówki LED" sheetId="8" r:id="rId1"/>
    <sheet name="żarówki halogenowe" sheetId="3" r:id="rId2"/>
  </sheets>
  <calcPr calcId="152511"/>
</workbook>
</file>

<file path=xl/calcChain.xml><?xml version="1.0" encoding="utf-8"?>
<calcChain xmlns="http://schemas.openxmlformats.org/spreadsheetml/2006/main">
  <c r="F7" i="3" l="1"/>
  <c r="F9" i="3"/>
  <c r="F14" i="3"/>
  <c r="F11" i="3"/>
  <c r="F13" i="3"/>
  <c r="F8" i="3"/>
  <c r="F10" i="3"/>
  <c r="F12" i="3"/>
  <c r="F7" i="8" l="1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J16" i="8" l="1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14" i="3"/>
  <c r="J13" i="3"/>
  <c r="J12" i="3"/>
  <c r="J11" i="3"/>
  <c r="J10" i="3"/>
  <c r="J9" i="3"/>
  <c r="J8" i="3"/>
  <c r="J7" i="3"/>
  <c r="J15" i="8"/>
  <c r="J14" i="8"/>
  <c r="J13" i="8"/>
  <c r="J12" i="8"/>
  <c r="J11" i="8"/>
  <c r="J10" i="8"/>
  <c r="J9" i="8"/>
  <c r="J8" i="8"/>
  <c r="J7" i="8"/>
  <c r="J3" i="3" l="1"/>
  <c r="J3" i="8"/>
  <c r="B4" i="3" l="1"/>
  <c r="B3" i="3"/>
</calcChain>
</file>

<file path=xl/sharedStrings.xml><?xml version="1.0" encoding="utf-8"?>
<sst xmlns="http://schemas.openxmlformats.org/spreadsheetml/2006/main" count="160" uniqueCount="88">
  <si>
    <t>Cennik obowiazuje od:</t>
  </si>
  <si>
    <t>Symbol</t>
  </si>
  <si>
    <t>Nazwa</t>
  </si>
  <si>
    <t>Zdjęcie</t>
  </si>
  <si>
    <t>Uwagi</t>
  </si>
  <si>
    <t>E27</t>
  </si>
  <si>
    <t>E14</t>
  </si>
  <si>
    <t xml:space="preserve">Aktualizacja </t>
  </si>
  <si>
    <t>do podanych cen netto należy doliczyć podatek VAT w wysokości 23%</t>
  </si>
  <si>
    <t>Żarówki halogenowe</t>
  </si>
  <si>
    <t>HALOSPOT 111 75W 12V 24° G53 OSRAM-ZAMIENNIK</t>
  </si>
  <si>
    <t>Żarówka LED GLOBO 5W/830 (40W) 125MM - bańka szklana Leuci</t>
  </si>
  <si>
    <t>Żarówka LED GLOBO 9W/830 (60W) G95 opalizowana Leuci</t>
  </si>
  <si>
    <t>Żarówka LED GLOBO 5W/830 (40W) DIM 95MM - szklana złocona w kopule Leuci</t>
  </si>
  <si>
    <t>Żarówka LED GLOBO 10W/830 (75W) G95 DIM E27 - bańka opalizowana Leuci</t>
  </si>
  <si>
    <t>Żarówka LED GLOBO 15W/830 (100W) E27 G120 OPALIZOWANA LEUCI</t>
  </si>
  <si>
    <t>Żarówka LED GLOBO 10W/840 (75W) E27 G95 - bańka szklana opalizowana Leuci</t>
  </si>
  <si>
    <t>Żarówka LED GLOBO 10W/830 (75W) G125 E27 - bańka szklana opalizowana Leuci</t>
  </si>
  <si>
    <t>Żarówka LED GLOBO 5W/822 (40W) E27 DIM 125MM - szklana przydymiana Leuci</t>
  </si>
  <si>
    <t>Żarówka LED GLOBO 5W/830 (40W) E27 DIM 125MM złocona w kopule - szklana</t>
  </si>
  <si>
    <t>Żarówka LED PAR38 230V 14W/830 (75W) E27 Leuci</t>
  </si>
  <si>
    <t>Żarówka LED reflektorowa R63 5.5W/860 (50W) E27 230V Leuci</t>
  </si>
  <si>
    <t>Żarówka LED GLOBO 5W/830 (40W) DIM 95MM SREBRNA W KOPULE - szklana LEUCI</t>
  </si>
  <si>
    <t>Żarówka LED GLOBO 95MM 5W/822 (30W) DIM E27- szklana przydymiana LEUCI</t>
  </si>
  <si>
    <t>Żarówka LED GLOBO 95 13W/830 (100W) E27 LEUCI</t>
  </si>
  <si>
    <t>Żarówka LED GLOBO 5W/830 (40W) 95MM DIM E27 przezroczysta szklana</t>
  </si>
  <si>
    <t>Żarówka LED GLOBO 5W/830 (40W) DIM 125MM SREBRNA W KOPULE E27 230V szklana</t>
  </si>
  <si>
    <t>Żarówka reflektorowa LED PAR30 11,5W/840 E27 230V</t>
  </si>
  <si>
    <t>Żarówka LED PREMIUM GLOBO G125 10W/830 (60W) E27 LEUCI</t>
  </si>
  <si>
    <t>Żarówka LED GLOBO G125 10W/840 E27 - bańka szklana LEUCI</t>
  </si>
  <si>
    <t>Żarówka LED MR16 4W/840 (33W) GU5.3 36 stopni LEUCI</t>
  </si>
  <si>
    <t>Żarówka LED GOCCIA A60 8,5W/830 (60W) OPAL 165-265V E27 LEUCI</t>
  </si>
  <si>
    <t>Żarówka LED GOCCIA A67 16W/865 (100W) OPAL E27 LEUCI</t>
  </si>
  <si>
    <t>Żarówka LED MR16 4W/830 (30W) GU5.3 36 stopni LEUCI</t>
  </si>
  <si>
    <t>Żarówka LED 6W/840 GU10 PAR16 36 st. LEUCI</t>
  </si>
  <si>
    <t>Żarówka kulka SFERA P45 25W 230V E27 LEUCI</t>
  </si>
  <si>
    <t>Żarówka kulka SFERA P45 40W 230V E27</t>
  </si>
  <si>
    <t>Żarówka OVEN / FORNO do piekarnika 25W E14 230V 300 STOPNI LEUCI</t>
  </si>
  <si>
    <t>Żarówka OVEN / FORNO do piekarnika 240V 15W E14 LEUCI</t>
  </si>
  <si>
    <t>Żarówka tablicowa 15W 230V E14 Leuci</t>
  </si>
  <si>
    <t>Żarówka tablicowa 230V 25W E14 Leuci</t>
  </si>
  <si>
    <t>Żarówka tablicowa 10W 230V E14 Leuci</t>
  </si>
  <si>
    <t>G53</t>
  </si>
  <si>
    <t>Żarówki LED</t>
  </si>
  <si>
    <t>HL111</t>
  </si>
  <si>
    <t>555337.0101</t>
  </si>
  <si>
    <t>555209.0101</t>
  </si>
  <si>
    <t>555373.0101</t>
  </si>
  <si>
    <t>555209</t>
  </si>
  <si>
    <t>555207.0101</t>
  </si>
  <si>
    <t>555371</t>
  </si>
  <si>
    <t>555210</t>
  </si>
  <si>
    <t>555349.0101</t>
  </si>
  <si>
    <t>555376.0101</t>
  </si>
  <si>
    <t>555364.0101</t>
  </si>
  <si>
    <t>555344.0101</t>
  </si>
  <si>
    <t>555348.0101</t>
  </si>
  <si>
    <t>557217.0101</t>
  </si>
  <si>
    <t>555208.0101</t>
  </si>
  <si>
    <t>555338.0101</t>
  </si>
  <si>
    <t>555375.0101</t>
  </si>
  <si>
    <t>555302.0101</t>
  </si>
  <si>
    <t>555210.0101</t>
  </si>
  <si>
    <t>555339</t>
  </si>
  <si>
    <t>555065.0101</t>
  </si>
  <si>
    <t>555215.0101</t>
  </si>
  <si>
    <t>555307.0101</t>
  </si>
  <si>
    <t>555064.0101</t>
  </si>
  <si>
    <t>555304.0101</t>
  </si>
  <si>
    <t>038970.0101</t>
  </si>
  <si>
    <t>039720.0101</t>
  </si>
  <si>
    <t>052721.0101</t>
  </si>
  <si>
    <t>052962.0101</t>
  </si>
  <si>
    <t>053408.0101</t>
  </si>
  <si>
    <t>053414.0101</t>
  </si>
  <si>
    <t>054571.0101</t>
  </si>
  <si>
    <t>GU5,3</t>
  </si>
  <si>
    <t>GU10</t>
  </si>
  <si>
    <t>Cena sprzedaży netto PLN</t>
  </si>
  <si>
    <t>Wartość zamówienia:</t>
  </si>
  <si>
    <t>RABAT</t>
  </si>
  <si>
    <t>Cena katalogowa netto PLN</t>
  </si>
  <si>
    <t>Cena netto z rabatem PLN</t>
  </si>
  <si>
    <t>j.m</t>
  </si>
  <si>
    <t>Ilość sztuk w opakowaniu</t>
  </si>
  <si>
    <t>Zamawiana ilość</t>
  </si>
  <si>
    <t>Wartość zamówienia PLN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</si>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</sst>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[$-F800]dddd\,\ mmmm\ dd\,\ yyyy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2"/>
      <name val="Arial"/>
      <family val="2"/>
    </font>
    <font>
      <sz val="12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2"/>
      <name val="新細明體"/>
      <family val="1"/>
      <charset val="136"/>
    </font>
    <font>
      <sz val="16"/>
      <name val="Calibri"/>
      <family val="2"/>
      <scheme val="minor"/>
    </font>
    <font>
      <b/>
      <sz val="18"/>
      <name val="Arial"/>
      <family val="2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  <xf numFmtId="0" fontId="9" fillId="0" borderId="0"/>
    <xf numFmtId="44" fontId="1" fillId="0" borderId="0" applyFont="0" applyFill="0" applyBorder="0" applyAlignment="0" applyProtection="0"/>
    <xf numFmtId="0" fontId="1" fillId="0" borderId="0"/>
    <xf numFmtId="0" fontId="13" fillId="0" borderId="0"/>
    <xf numFmtId="9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4" fillId="2" borderId="3" xfId="0" applyFont="1" applyFill="1" applyBorder="1" applyAlignment="1">
      <alignment vertical="center"/>
    </xf>
    <xf numFmtId="0" fontId="0" fillId="0" borderId="0" xfId="0" applyFill="1"/>
    <xf numFmtId="0" fontId="6" fillId="0" borderId="6" xfId="0" applyFont="1" applyBorder="1" applyAlignment="1">
      <alignment horizontal="center" vertical="center" wrapText="1"/>
    </xf>
    <xf numFmtId="44" fontId="7" fillId="0" borderId="6" xfId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4" xfId="3" applyFont="1" applyBorder="1" applyAlignment="1">
      <alignment horizontal="center" vertical="center"/>
    </xf>
    <xf numFmtId="0" fontId="11" fillId="0" borderId="4" xfId="4" applyFont="1" applyFill="1" applyBorder="1" applyAlignment="1">
      <alignment vertical="center" wrapText="1"/>
    </xf>
    <xf numFmtId="1" fontId="10" fillId="0" borderId="6" xfId="3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4" xfId="3" applyFont="1" applyBorder="1" applyAlignment="1">
      <alignment vertical="center"/>
    </xf>
    <xf numFmtId="0" fontId="0" fillId="0" borderId="4" xfId="0" applyBorder="1"/>
    <xf numFmtId="44" fontId="12" fillId="0" borderId="6" xfId="1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44" fontId="16" fillId="2" borderId="9" xfId="0" applyNumberFormat="1" applyFont="1" applyFill="1" applyBorder="1" applyAlignment="1">
      <alignment horizontal="right" vertical="center"/>
    </xf>
    <xf numFmtId="44" fontId="16" fillId="0" borderId="4" xfId="0" applyNumberFormat="1" applyFont="1" applyBorder="1" applyAlignment="1">
      <alignment horizontal="right" vertical="center"/>
    </xf>
    <xf numFmtId="9" fontId="16" fillId="0" borderId="10" xfId="0" applyNumberFormat="1" applyFont="1" applyBorder="1" applyAlignment="1">
      <alignment horizontal="right" vertical="center"/>
    </xf>
    <xf numFmtId="0" fontId="5" fillId="3" borderId="11" xfId="0" applyFont="1" applyFill="1" applyBorder="1" applyAlignment="1">
      <alignment vertical="center"/>
    </xf>
    <xf numFmtId="44" fontId="6" fillId="0" borderId="6" xfId="1" applyFont="1" applyBorder="1" applyAlignment="1">
      <alignment horizontal="center" vertical="center" wrapText="1"/>
    </xf>
    <xf numFmtId="44" fontId="18" fillId="0" borderId="4" xfId="1" applyFont="1" applyFill="1" applyBorder="1" applyAlignment="1">
      <alignment vertical="center"/>
    </xf>
    <xf numFmtId="0" fontId="18" fillId="0" borderId="6" xfId="4" applyFont="1" applyFill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4" fontId="19" fillId="0" borderId="4" xfId="0" applyNumberFormat="1" applyFont="1" applyBorder="1" applyAlignment="1">
      <alignment vertical="center"/>
    </xf>
    <xf numFmtId="44" fontId="18" fillId="0" borderId="4" xfId="3" applyNumberFormat="1" applyFont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0" fillId="4" borderId="5" xfId="0" applyFill="1" applyBorder="1"/>
    <xf numFmtId="0" fontId="0" fillId="3" borderId="5" xfId="0" applyFill="1" applyBorder="1"/>
    <xf numFmtId="9" fontId="16" fillId="0" borderId="1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 wrapText="1"/>
    </xf>
    <xf numFmtId="44" fontId="15" fillId="2" borderId="8" xfId="1" applyFont="1" applyFill="1" applyBorder="1" applyAlignment="1">
      <alignment horizontal="center" vertical="center" wrapText="1"/>
    </xf>
    <xf numFmtId="44" fontId="15" fillId="0" borderId="4" xfId="1" applyFont="1" applyBorder="1" applyAlignment="1">
      <alignment horizontal="center" vertical="center" wrapText="1"/>
    </xf>
    <xf numFmtId="44" fontId="17" fillId="0" borderId="10" xfId="1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4" fontId="17" fillId="0" borderId="13" xfId="1" applyFont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left" vertical="center"/>
    </xf>
  </cellXfs>
  <cellStyles count="10">
    <cellStyle name="Currency 2" xfId="5"/>
    <cellStyle name="Hiperłącze" xfId="2" builtinId="8"/>
    <cellStyle name="Normal 2" xfId="6"/>
    <cellStyle name="Normal 3" xfId="4"/>
    <cellStyle name="Normalny" xfId="0" builtinId="0"/>
    <cellStyle name="Normalny 2" xfId="7"/>
    <cellStyle name="Normalny 3" xfId="3"/>
    <cellStyle name="Percent 2" xfId="8"/>
    <cellStyle name="Walutowy" xfId="1" builtinId="4"/>
    <cellStyle name="Walutowy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19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18.jpeg"/><Relationship Id="rId5" Type="http://schemas.openxmlformats.org/officeDocument/2006/relationships/image" Target="../media/image17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231332</xdr:colOff>
      <xdr:row>6</xdr:row>
      <xdr:rowOff>0</xdr:rowOff>
    </xdr:from>
    <xdr:to>
      <xdr:col>2</xdr:col>
      <xdr:colOff>613579</xdr:colOff>
      <xdr:row>6</xdr:row>
      <xdr:rowOff>8963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6807" y="4036919"/>
          <a:ext cx="382247" cy="8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1109383</xdr:colOff>
      <xdr:row>6</xdr:row>
      <xdr:rowOff>168185</xdr:rowOff>
    </xdr:from>
    <xdr:to>
      <xdr:col>2</xdr:col>
      <xdr:colOff>1116867</xdr:colOff>
      <xdr:row>6</xdr:row>
      <xdr:rowOff>187235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4858" y="5683160"/>
          <a:ext cx="7484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130969</xdr:colOff>
      <xdr:row>0</xdr:row>
      <xdr:rowOff>95250</xdr:rowOff>
    </xdr:from>
    <xdr:to>
      <xdr:col>1</xdr:col>
      <xdr:colOff>3235099</xdr:colOff>
      <xdr:row>1</xdr:row>
      <xdr:rowOff>1503</xdr:rowOff>
    </xdr:to>
    <xdr:pic>
      <xdr:nvPicPr>
        <xdr:cNvPr id="4" name="Picture 88" descr="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0969" y="95250"/>
          <a:ext cx="4618605" cy="706353"/>
        </a:xfrm>
        <a:prstGeom prst="rect">
          <a:avLst/>
        </a:prstGeom>
      </xdr:spPr>
    </xdr:pic>
    <xdr:clientData/>
  </xdr:twoCellAnchor>
  <xdr:twoCellAnchor editAs="oneCell">
    <xdr:from>
      <xdr:col>0</xdr:col>
      <xdr:colOff>83345</xdr:colOff>
      <xdr:row>0</xdr:row>
      <xdr:rowOff>1143000</xdr:rowOff>
    </xdr:from>
    <xdr:to>
      <xdr:col>2</xdr:col>
      <xdr:colOff>503806</xdr:colOff>
      <xdr:row>1</xdr:row>
      <xdr:rowOff>404812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5" y="800100"/>
          <a:ext cx="6125936" cy="404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1109383</xdr:colOff>
      <xdr:row>7</xdr:row>
      <xdr:rowOff>168185</xdr:rowOff>
    </xdr:from>
    <xdr:to>
      <xdr:col>2</xdr:col>
      <xdr:colOff>1116867</xdr:colOff>
      <xdr:row>7</xdr:row>
      <xdr:rowOff>187235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4858" y="7340510"/>
          <a:ext cx="7484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322385</xdr:colOff>
      <xdr:row>6</xdr:row>
      <xdr:rowOff>102577</xdr:rowOff>
    </xdr:from>
    <xdr:to>
      <xdr:col>2</xdr:col>
      <xdr:colOff>1405671</xdr:colOff>
      <xdr:row>6</xdr:row>
      <xdr:rowOff>1567962</xdr:rowOff>
    </xdr:to>
    <xdr:pic>
      <xdr:nvPicPr>
        <xdr:cNvPr id="9" name="Obraz 8" descr="https://i.imgur.com/EriFEJ2_d.jpg?maxwidth=520&amp;shape=thumb&amp;fidelity=high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2731" y="3985846"/>
          <a:ext cx="1083286" cy="1465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307731</xdr:colOff>
      <xdr:row>7</xdr:row>
      <xdr:rowOff>117230</xdr:rowOff>
    </xdr:from>
    <xdr:to>
      <xdr:col>2</xdr:col>
      <xdr:colOff>1376615</xdr:colOff>
      <xdr:row>7</xdr:row>
      <xdr:rowOff>1553307</xdr:rowOff>
    </xdr:to>
    <xdr:pic>
      <xdr:nvPicPr>
        <xdr:cNvPr id="10" name="Obraz 9" descr="https://i.imgur.com/PlGX18u_d.jpg?maxwidth=520&amp;shape=thumb&amp;fidelity=high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077" y="5656384"/>
          <a:ext cx="1068884" cy="143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293077</xdr:colOff>
      <xdr:row>8</xdr:row>
      <xdr:rowOff>117231</xdr:rowOff>
    </xdr:from>
    <xdr:to>
      <xdr:col>2</xdr:col>
      <xdr:colOff>1390926</xdr:colOff>
      <xdr:row>8</xdr:row>
      <xdr:rowOff>1597270</xdr:rowOff>
    </xdr:to>
    <xdr:pic>
      <xdr:nvPicPr>
        <xdr:cNvPr id="11" name="Obraz 10" descr="https://i.imgur.com/ESAtxtk_d.jpg?maxwidth=520&amp;shape=thumb&amp;fidelity=high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3423" y="7312269"/>
          <a:ext cx="1097849" cy="1480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307731</xdr:colOff>
      <xdr:row>9</xdr:row>
      <xdr:rowOff>117230</xdr:rowOff>
    </xdr:from>
    <xdr:to>
      <xdr:col>2</xdr:col>
      <xdr:colOff>1389571</xdr:colOff>
      <xdr:row>9</xdr:row>
      <xdr:rowOff>1553307</xdr:rowOff>
    </xdr:to>
    <xdr:pic>
      <xdr:nvPicPr>
        <xdr:cNvPr id="12" name="Obraz 11" descr="https://i.imgur.com/OuNMQOh_d.jpg?maxwidth=520&amp;shape=thumb&amp;fidelity=high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077" y="8968153"/>
          <a:ext cx="1081840" cy="143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1109383</xdr:colOff>
      <xdr:row>10</xdr:row>
      <xdr:rowOff>168185</xdr:rowOff>
    </xdr:from>
    <xdr:ext cx="7484" cy="19050"/>
    <xdr:pic>
      <xdr:nvPicPr>
        <xdr:cNvPr id="13" name="Obraz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729" y="5707339"/>
          <a:ext cx="7484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307731</xdr:colOff>
      <xdr:row>10</xdr:row>
      <xdr:rowOff>117230</xdr:rowOff>
    </xdr:from>
    <xdr:ext cx="1068884" cy="1436077"/>
    <xdr:pic>
      <xdr:nvPicPr>
        <xdr:cNvPr id="14" name="Obraz 13" descr="https://i.imgur.com/PlGX18u_d.jpg?maxwidth=520&amp;shape=thumb&amp;fidelity=high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077" y="5656384"/>
          <a:ext cx="1068884" cy="143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307731</xdr:colOff>
      <xdr:row>11</xdr:row>
      <xdr:rowOff>117230</xdr:rowOff>
    </xdr:from>
    <xdr:ext cx="1081840" cy="1436077"/>
    <xdr:pic>
      <xdr:nvPicPr>
        <xdr:cNvPr id="15" name="Obraz 14" descr="https://i.imgur.com/OuNMQOh_d.jpg?maxwidth=520&amp;shape=thumb&amp;fidelity=high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077" y="8968153"/>
          <a:ext cx="1081840" cy="143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307731</xdr:colOff>
      <xdr:row>12</xdr:row>
      <xdr:rowOff>117230</xdr:rowOff>
    </xdr:from>
    <xdr:ext cx="1081840" cy="1436077"/>
    <xdr:pic>
      <xdr:nvPicPr>
        <xdr:cNvPr id="16" name="Obraz 15" descr="https://i.imgur.com/OuNMQOh_d.jpg?maxwidth=520&amp;shape=thumb&amp;fidelity=high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077" y="12279922"/>
          <a:ext cx="1081840" cy="143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278423</xdr:colOff>
      <xdr:row>13</xdr:row>
      <xdr:rowOff>87924</xdr:rowOff>
    </xdr:from>
    <xdr:to>
      <xdr:col>2</xdr:col>
      <xdr:colOff>1387138</xdr:colOff>
      <xdr:row>13</xdr:row>
      <xdr:rowOff>1524000</xdr:rowOff>
    </xdr:to>
    <xdr:pic>
      <xdr:nvPicPr>
        <xdr:cNvPr id="17" name="Obraz 16" descr="https://i.imgur.com/1VkjtTU_d.jpg?maxwidth=520&amp;shape=thumb&amp;fidelity=high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8769" y="15562386"/>
          <a:ext cx="1108715" cy="1436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293077</xdr:colOff>
      <xdr:row>14</xdr:row>
      <xdr:rowOff>117231</xdr:rowOff>
    </xdr:from>
    <xdr:ext cx="1097849" cy="1480039"/>
    <xdr:pic>
      <xdr:nvPicPr>
        <xdr:cNvPr id="18" name="Obraz 17" descr="https://i.imgur.com/ESAtxtk_d.jpg?maxwidth=520&amp;shape=thumb&amp;fidelity=high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3423" y="7312269"/>
          <a:ext cx="1097849" cy="1480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234462</xdr:colOff>
      <xdr:row>15</xdr:row>
      <xdr:rowOff>205154</xdr:rowOff>
    </xdr:from>
    <xdr:to>
      <xdr:col>2</xdr:col>
      <xdr:colOff>1466474</xdr:colOff>
      <xdr:row>15</xdr:row>
      <xdr:rowOff>1436077</xdr:rowOff>
    </xdr:to>
    <xdr:pic>
      <xdr:nvPicPr>
        <xdr:cNvPr id="19" name="Obraz 18" descr="https://i.imgur.com/MRAB4O0_d.jpg?maxwidth=520&amp;shape=thumb&amp;fidelity=high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808" y="18991385"/>
          <a:ext cx="1232012" cy="1230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395654</xdr:colOff>
      <xdr:row>16</xdr:row>
      <xdr:rowOff>175847</xdr:rowOff>
    </xdr:from>
    <xdr:to>
      <xdr:col>2</xdr:col>
      <xdr:colOff>1314323</xdr:colOff>
      <xdr:row>16</xdr:row>
      <xdr:rowOff>1509347</xdr:rowOff>
    </xdr:to>
    <xdr:pic>
      <xdr:nvPicPr>
        <xdr:cNvPr id="20" name="Obraz 19" descr="https://i.imgur.com/PV7AQ3v_d.jpg?maxwidth=520&amp;shape=thumb&amp;fidelity=high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0617962"/>
          <a:ext cx="918669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219808</xdr:colOff>
      <xdr:row>17</xdr:row>
      <xdr:rowOff>73269</xdr:rowOff>
    </xdr:from>
    <xdr:to>
      <xdr:col>2</xdr:col>
      <xdr:colOff>1392115</xdr:colOff>
      <xdr:row>17</xdr:row>
      <xdr:rowOff>1534502</xdr:rowOff>
    </xdr:to>
    <xdr:pic>
      <xdr:nvPicPr>
        <xdr:cNvPr id="21" name="Obraz 20" descr="https://i.imgur.com/ZJHjaI4_d.jpg?maxwidth=520&amp;shape=thumb&amp;fidelity=high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154" y="22171269"/>
          <a:ext cx="1172307" cy="1461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205154</xdr:colOff>
      <xdr:row>18</xdr:row>
      <xdr:rowOff>58615</xdr:rowOff>
    </xdr:from>
    <xdr:to>
      <xdr:col>2</xdr:col>
      <xdr:colOff>1439044</xdr:colOff>
      <xdr:row>18</xdr:row>
      <xdr:rowOff>1597268</xdr:rowOff>
    </xdr:to>
    <xdr:pic>
      <xdr:nvPicPr>
        <xdr:cNvPr id="22" name="Obraz 21" descr="https://i.imgur.com/85xV0Mx_d.jpg?maxwidth=520&amp;shape=thumb&amp;fidelity=high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3812500"/>
          <a:ext cx="1233890" cy="15386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1109383</xdr:colOff>
      <xdr:row>19</xdr:row>
      <xdr:rowOff>168185</xdr:rowOff>
    </xdr:from>
    <xdr:ext cx="7484" cy="19050"/>
    <xdr:pic>
      <xdr:nvPicPr>
        <xdr:cNvPr id="23" name="Obraz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729" y="10674993"/>
          <a:ext cx="7484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307731</xdr:colOff>
      <xdr:row>19</xdr:row>
      <xdr:rowOff>117230</xdr:rowOff>
    </xdr:from>
    <xdr:ext cx="1068884" cy="1436077"/>
    <xdr:pic>
      <xdr:nvPicPr>
        <xdr:cNvPr id="24" name="Obraz 23" descr="https://i.imgur.com/PlGX18u_d.jpg?maxwidth=520&amp;shape=thumb&amp;fidelity=high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077" y="10624038"/>
          <a:ext cx="1068884" cy="143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231332</xdr:colOff>
      <xdr:row>20</xdr:row>
      <xdr:rowOff>0</xdr:rowOff>
    </xdr:from>
    <xdr:ext cx="382247" cy="8963"/>
    <xdr:pic>
      <xdr:nvPicPr>
        <xdr:cNvPr id="25" name="Obraz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678" y="3883269"/>
          <a:ext cx="382247" cy="8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1109383</xdr:colOff>
      <xdr:row>20</xdr:row>
      <xdr:rowOff>168185</xdr:rowOff>
    </xdr:from>
    <xdr:ext cx="7484" cy="19050"/>
    <xdr:pic>
      <xdr:nvPicPr>
        <xdr:cNvPr id="26" name="Obraz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729" y="4051454"/>
          <a:ext cx="7484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322385</xdr:colOff>
      <xdr:row>20</xdr:row>
      <xdr:rowOff>102577</xdr:rowOff>
    </xdr:from>
    <xdr:ext cx="1083286" cy="1465385"/>
    <xdr:pic>
      <xdr:nvPicPr>
        <xdr:cNvPr id="27" name="Obraz 26" descr="https://i.imgur.com/EriFEJ2_d.jpg?maxwidth=520&amp;shape=thumb&amp;fidelity=high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2731" y="3985846"/>
          <a:ext cx="1083286" cy="1465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219808</xdr:colOff>
      <xdr:row>21</xdr:row>
      <xdr:rowOff>73269</xdr:rowOff>
    </xdr:from>
    <xdr:ext cx="1172307" cy="1461233"/>
    <xdr:pic>
      <xdr:nvPicPr>
        <xdr:cNvPr id="28" name="Obraz 27" descr="https://i.imgur.com/ZJHjaI4_d.jpg?maxwidth=520&amp;shape=thumb&amp;fidelity=high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154" y="22171269"/>
          <a:ext cx="1172307" cy="1461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234462</xdr:colOff>
      <xdr:row>22</xdr:row>
      <xdr:rowOff>205154</xdr:rowOff>
    </xdr:from>
    <xdr:ext cx="1232012" cy="1230923"/>
    <xdr:pic>
      <xdr:nvPicPr>
        <xdr:cNvPr id="29" name="Obraz 28" descr="https://i.imgur.com/MRAB4O0_d.jpg?maxwidth=520&amp;shape=thumb&amp;fidelity=high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808" y="18991385"/>
          <a:ext cx="1232012" cy="1230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1109383</xdr:colOff>
      <xdr:row>23</xdr:row>
      <xdr:rowOff>168185</xdr:rowOff>
    </xdr:from>
    <xdr:ext cx="7484" cy="19050"/>
    <xdr:pic>
      <xdr:nvPicPr>
        <xdr:cNvPr id="30" name="Obraz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729" y="25577954"/>
          <a:ext cx="7484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307731</xdr:colOff>
      <xdr:row>23</xdr:row>
      <xdr:rowOff>117230</xdr:rowOff>
    </xdr:from>
    <xdr:ext cx="1068884" cy="1436077"/>
    <xdr:pic>
      <xdr:nvPicPr>
        <xdr:cNvPr id="31" name="Obraz 30" descr="https://i.imgur.com/PlGX18u_d.jpg?maxwidth=520&amp;shape=thumb&amp;fidelity=high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077" y="25526999"/>
          <a:ext cx="1068884" cy="143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307731</xdr:colOff>
      <xdr:row>24</xdr:row>
      <xdr:rowOff>117230</xdr:rowOff>
    </xdr:from>
    <xdr:ext cx="1081840" cy="1436077"/>
    <xdr:pic>
      <xdr:nvPicPr>
        <xdr:cNvPr id="32" name="Obraz 31" descr="https://i.imgur.com/OuNMQOh_d.jpg?maxwidth=520&amp;shape=thumb&amp;fidelity=high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077" y="13935807"/>
          <a:ext cx="1081840" cy="143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131886</xdr:colOff>
      <xdr:row>25</xdr:row>
      <xdr:rowOff>190500</xdr:rowOff>
    </xdr:from>
    <xdr:to>
      <xdr:col>2</xdr:col>
      <xdr:colOff>1646065</xdr:colOff>
      <xdr:row>25</xdr:row>
      <xdr:rowOff>1524000</xdr:rowOff>
    </xdr:to>
    <xdr:pic>
      <xdr:nvPicPr>
        <xdr:cNvPr id="33" name="Obraz 32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2232" y="35535577"/>
          <a:ext cx="1514179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410308</xdr:colOff>
      <xdr:row>26</xdr:row>
      <xdr:rowOff>58616</xdr:rowOff>
    </xdr:from>
    <xdr:to>
      <xdr:col>2</xdr:col>
      <xdr:colOff>1305562</xdr:colOff>
      <xdr:row>26</xdr:row>
      <xdr:rowOff>1582616</xdr:rowOff>
    </xdr:to>
    <xdr:pic>
      <xdr:nvPicPr>
        <xdr:cNvPr id="34" name="Obraz 33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0654" y="37059578"/>
          <a:ext cx="895254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410308</xdr:colOff>
      <xdr:row>27</xdr:row>
      <xdr:rowOff>58616</xdr:rowOff>
    </xdr:from>
    <xdr:ext cx="895254" cy="1524000"/>
    <xdr:pic>
      <xdr:nvPicPr>
        <xdr:cNvPr id="35" name="Obraz 3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0654" y="37059578"/>
          <a:ext cx="895254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131886</xdr:colOff>
      <xdr:row>28</xdr:row>
      <xdr:rowOff>190500</xdr:rowOff>
    </xdr:from>
    <xdr:ext cx="1514179" cy="1333500"/>
    <xdr:pic>
      <xdr:nvPicPr>
        <xdr:cNvPr id="36" name="Obraz 35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2232" y="35535577"/>
          <a:ext cx="1514179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131886</xdr:colOff>
      <xdr:row>29</xdr:row>
      <xdr:rowOff>58616</xdr:rowOff>
    </xdr:from>
    <xdr:to>
      <xdr:col>2</xdr:col>
      <xdr:colOff>1582616</xdr:colOff>
      <xdr:row>29</xdr:row>
      <xdr:rowOff>1587556</xdr:rowOff>
    </xdr:to>
    <xdr:pic>
      <xdr:nvPicPr>
        <xdr:cNvPr id="37" name="Obraz 3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2232" y="42027231"/>
          <a:ext cx="1450730" cy="1528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231332</xdr:colOff>
      <xdr:row>6</xdr:row>
      <xdr:rowOff>179294</xdr:rowOff>
    </xdr:from>
    <xdr:to>
      <xdr:col>2</xdr:col>
      <xdr:colOff>613579</xdr:colOff>
      <xdr:row>6</xdr:row>
      <xdr:rowOff>188257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6807" y="4036919"/>
          <a:ext cx="382247" cy="8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1109383</xdr:colOff>
      <xdr:row>7</xdr:row>
      <xdr:rowOff>0</xdr:rowOff>
    </xdr:from>
    <xdr:to>
      <xdr:col>2</xdr:col>
      <xdr:colOff>1116867</xdr:colOff>
      <xdr:row>7</xdr:row>
      <xdr:rowOff>19050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4858" y="5683160"/>
          <a:ext cx="7484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130969</xdr:colOff>
      <xdr:row>0</xdr:row>
      <xdr:rowOff>95250</xdr:rowOff>
    </xdr:from>
    <xdr:to>
      <xdr:col>1</xdr:col>
      <xdr:colOff>3235099</xdr:colOff>
      <xdr:row>1</xdr:row>
      <xdr:rowOff>1503</xdr:rowOff>
    </xdr:to>
    <xdr:pic>
      <xdr:nvPicPr>
        <xdr:cNvPr id="4" name="Picture 88" descr="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0969" y="95250"/>
          <a:ext cx="4618605" cy="706353"/>
        </a:xfrm>
        <a:prstGeom prst="rect">
          <a:avLst/>
        </a:prstGeom>
      </xdr:spPr>
    </xdr:pic>
    <xdr:clientData/>
  </xdr:twoCellAnchor>
  <xdr:twoCellAnchor editAs="oneCell">
    <xdr:from>
      <xdr:col>0</xdr:col>
      <xdr:colOff>83345</xdr:colOff>
      <xdr:row>0</xdr:row>
      <xdr:rowOff>1143000</xdr:rowOff>
    </xdr:from>
    <xdr:to>
      <xdr:col>2</xdr:col>
      <xdr:colOff>503806</xdr:colOff>
      <xdr:row>1</xdr:row>
      <xdr:rowOff>404812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5" y="800100"/>
          <a:ext cx="6125936" cy="404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1109383</xdr:colOff>
      <xdr:row>7</xdr:row>
      <xdr:rowOff>0</xdr:rowOff>
    </xdr:from>
    <xdr:to>
      <xdr:col>2</xdr:col>
      <xdr:colOff>1116867</xdr:colOff>
      <xdr:row>7</xdr:row>
      <xdr:rowOff>19050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4858" y="7340510"/>
          <a:ext cx="7484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205154</xdr:colOff>
      <xdr:row>6</xdr:row>
      <xdr:rowOff>146539</xdr:rowOff>
    </xdr:from>
    <xdr:to>
      <xdr:col>2</xdr:col>
      <xdr:colOff>1567962</xdr:colOff>
      <xdr:row>6</xdr:row>
      <xdr:rowOff>1509347</xdr:rowOff>
    </xdr:to>
    <xdr:pic>
      <xdr:nvPicPr>
        <xdr:cNvPr id="15" name="Obraz 14" descr="https://a.allegroimg.com/s64b/11b406/1d8241dd410384265e8ecd2f220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4029808"/>
          <a:ext cx="1362808" cy="1362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380998</xdr:colOff>
      <xdr:row>7</xdr:row>
      <xdr:rowOff>131915</xdr:rowOff>
    </xdr:from>
    <xdr:to>
      <xdr:col>2</xdr:col>
      <xdr:colOff>1392115</xdr:colOff>
      <xdr:row>7</xdr:row>
      <xdr:rowOff>1572358</xdr:rowOff>
    </xdr:to>
    <xdr:pic>
      <xdr:nvPicPr>
        <xdr:cNvPr id="16" name="Obraz 15" descr="https://i.imgur.com/hlmpCAf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1344" y="5671069"/>
          <a:ext cx="1011117" cy="1440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1109383</xdr:colOff>
      <xdr:row>8</xdr:row>
      <xdr:rowOff>0</xdr:rowOff>
    </xdr:from>
    <xdr:ext cx="7484" cy="19050"/>
    <xdr:pic>
      <xdr:nvPicPr>
        <xdr:cNvPr id="17" name="Obraz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729" y="5539154"/>
          <a:ext cx="7484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1109383</xdr:colOff>
      <xdr:row>8</xdr:row>
      <xdr:rowOff>0</xdr:rowOff>
    </xdr:from>
    <xdr:ext cx="7484" cy="19050"/>
    <xdr:pic>
      <xdr:nvPicPr>
        <xdr:cNvPr id="18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729" y="5539154"/>
          <a:ext cx="7484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380998</xdr:colOff>
      <xdr:row>8</xdr:row>
      <xdr:rowOff>131915</xdr:rowOff>
    </xdr:from>
    <xdr:ext cx="1011117" cy="1440443"/>
    <xdr:pic>
      <xdr:nvPicPr>
        <xdr:cNvPr id="19" name="Obraz 18" descr="https://i.imgur.com/hlmpCAf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1344" y="5671069"/>
          <a:ext cx="1011117" cy="1440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146539</xdr:colOff>
      <xdr:row>9</xdr:row>
      <xdr:rowOff>102577</xdr:rowOff>
    </xdr:from>
    <xdr:to>
      <xdr:col>2</xdr:col>
      <xdr:colOff>1534746</xdr:colOff>
      <xdr:row>9</xdr:row>
      <xdr:rowOff>1494692</xdr:rowOff>
    </xdr:to>
    <xdr:pic>
      <xdr:nvPicPr>
        <xdr:cNvPr id="20" name="Obraz 1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6885" y="8953500"/>
          <a:ext cx="1388207" cy="1392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146539</xdr:colOff>
      <xdr:row>10</xdr:row>
      <xdr:rowOff>102577</xdr:rowOff>
    </xdr:from>
    <xdr:ext cx="1388207" cy="1392115"/>
    <xdr:pic>
      <xdr:nvPicPr>
        <xdr:cNvPr id="21" name="Obraz 2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6885" y="8953500"/>
          <a:ext cx="1388207" cy="1392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146539</xdr:colOff>
      <xdr:row>11</xdr:row>
      <xdr:rowOff>102577</xdr:rowOff>
    </xdr:from>
    <xdr:ext cx="1388207" cy="1392115"/>
    <xdr:pic>
      <xdr:nvPicPr>
        <xdr:cNvPr id="22" name="Obraz 2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6885" y="8953500"/>
          <a:ext cx="1388207" cy="1392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146539</xdr:colOff>
      <xdr:row>12</xdr:row>
      <xdr:rowOff>102577</xdr:rowOff>
    </xdr:from>
    <xdr:ext cx="1388207" cy="1392115"/>
    <xdr:pic>
      <xdr:nvPicPr>
        <xdr:cNvPr id="23" name="Obraz 2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6885" y="8953500"/>
          <a:ext cx="1388207" cy="1392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146539</xdr:colOff>
      <xdr:row>13</xdr:row>
      <xdr:rowOff>102577</xdr:rowOff>
    </xdr:from>
    <xdr:ext cx="1388207" cy="1392115"/>
    <xdr:pic>
      <xdr:nvPicPr>
        <xdr:cNvPr id="24" name="Obraz 2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6885" y="8953500"/>
          <a:ext cx="1388207" cy="1392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tabSelected="1" zoomScale="65" zoomScaleNormal="65" workbookViewId="0">
      <selection activeCell="A7" sqref="A7"/>
    </sheetView>
  </sheetViews>
  <sheetFormatPr defaultRowHeight="15"/>
  <cols>
    <col min="1" max="1" width="22.7109375" customWidth="1"/>
    <col min="2" max="2" width="62.85546875" customWidth="1"/>
    <col min="3" max="3" width="26.85546875" customWidth="1"/>
    <col min="4" max="4" width="15.85546875" customWidth="1"/>
    <col min="5" max="5" width="22.140625" customWidth="1"/>
    <col min="6" max="6" width="20.5703125" customWidth="1"/>
    <col min="7" max="7" width="6.140625" customWidth="1"/>
    <col min="8" max="8" width="16.85546875" customWidth="1"/>
    <col min="9" max="9" width="15.28515625" customWidth="1"/>
    <col min="10" max="10" width="19.5703125" customWidth="1"/>
  </cols>
  <sheetData>
    <row r="1" spans="1:10" ht="63" customHeight="1">
      <c r="A1" s="1"/>
      <c r="B1" s="2"/>
      <c r="C1" s="2"/>
      <c r="D1" s="35"/>
      <c r="E1" s="35"/>
    </row>
    <row r="2" spans="1:10" ht="65.25" customHeight="1">
      <c r="A2" s="3"/>
      <c r="B2" s="4"/>
      <c r="C2" s="4"/>
      <c r="D2" s="4"/>
      <c r="E2" s="4"/>
      <c r="F2" s="36"/>
      <c r="G2" s="36"/>
      <c r="H2" s="36"/>
      <c r="I2" s="36"/>
      <c r="J2" s="18"/>
    </row>
    <row r="3" spans="1:10" ht="28.5" customHeight="1">
      <c r="A3" s="5" t="s">
        <v>0</v>
      </c>
      <c r="B3" s="42">
        <v>45292</v>
      </c>
      <c r="C3" s="4" t="s">
        <v>8</v>
      </c>
      <c r="D3" s="4"/>
      <c r="E3" s="4"/>
      <c r="F3" s="37" t="s">
        <v>79</v>
      </c>
      <c r="G3" s="37"/>
      <c r="H3" s="37"/>
      <c r="I3" s="37"/>
      <c r="J3" s="19">
        <f>SUM(J7:J15)</f>
        <v>0</v>
      </c>
    </row>
    <row r="4" spans="1:10" ht="28.5" customHeight="1" thickBot="1">
      <c r="A4" s="5" t="s">
        <v>7</v>
      </c>
      <c r="B4" s="42">
        <v>45290</v>
      </c>
      <c r="C4" s="4"/>
      <c r="D4" s="4"/>
      <c r="E4" s="4"/>
      <c r="F4" s="38" t="s">
        <v>80</v>
      </c>
      <c r="G4" s="38"/>
      <c r="H4" s="38"/>
      <c r="I4" s="38"/>
      <c r="J4" s="20">
        <v>0.3</v>
      </c>
    </row>
    <row r="5" spans="1:10" s="6" customFormat="1" ht="63" customHeight="1" thickBot="1">
      <c r="A5" s="33" t="s">
        <v>43</v>
      </c>
      <c r="B5" s="34"/>
      <c r="C5" s="34"/>
      <c r="D5" s="34"/>
      <c r="E5" s="34"/>
      <c r="F5" s="30"/>
      <c r="G5" s="30"/>
      <c r="H5" s="30"/>
      <c r="I5" s="30"/>
      <c r="J5" s="29"/>
    </row>
    <row r="6" spans="1:10" s="9" customFormat="1" ht="55.5" customHeight="1">
      <c r="A6" s="7" t="s">
        <v>1</v>
      </c>
      <c r="B6" s="7" t="s">
        <v>2</v>
      </c>
      <c r="C6" s="7" t="s">
        <v>3</v>
      </c>
      <c r="D6" s="7" t="s">
        <v>4</v>
      </c>
      <c r="E6" s="8" t="s">
        <v>81</v>
      </c>
      <c r="F6" s="22" t="s">
        <v>82</v>
      </c>
      <c r="G6" s="7" t="s">
        <v>83</v>
      </c>
      <c r="H6" s="7" t="s">
        <v>84</v>
      </c>
      <c r="I6" s="7" t="s">
        <v>85</v>
      </c>
      <c r="J6" s="7" t="s">
        <v>86</v>
      </c>
    </row>
    <row r="7" spans="1:10" s="13" customFormat="1" ht="130.5" customHeight="1">
      <c r="A7" s="10" t="s">
        <v>45</v>
      </c>
      <c r="B7" s="11" t="s">
        <v>11</v>
      </c>
      <c r="C7" s="15"/>
      <c r="D7" s="12" t="s">
        <v>5</v>
      </c>
      <c r="E7" s="16">
        <v>12.166666666666666</v>
      </c>
      <c r="F7" s="23">
        <f>E7*(1-$J$4)</f>
        <v>8.5166666666666657</v>
      </c>
      <c r="G7" s="24" t="s">
        <v>87</v>
      </c>
      <c r="H7" s="25"/>
      <c r="I7" s="26"/>
      <c r="J7" s="27">
        <f t="shared" ref="J7:J15" si="0">F7*I7</f>
        <v>0</v>
      </c>
    </row>
    <row r="8" spans="1:10" s="13" customFormat="1" ht="130.5" customHeight="1">
      <c r="A8" s="10" t="s">
        <v>46</v>
      </c>
      <c r="B8" s="11" t="s">
        <v>12</v>
      </c>
      <c r="C8" s="15"/>
      <c r="D8" s="12" t="s">
        <v>5</v>
      </c>
      <c r="E8" s="16">
        <v>12.166666666666666</v>
      </c>
      <c r="F8" s="23">
        <f t="shared" ref="F8:F30" si="1">E8*(1-$J$4)</f>
        <v>8.5166666666666657</v>
      </c>
      <c r="G8" s="24" t="s">
        <v>87</v>
      </c>
      <c r="H8" s="25"/>
      <c r="I8" s="26"/>
      <c r="J8" s="27">
        <f t="shared" si="0"/>
        <v>0</v>
      </c>
    </row>
    <row r="9" spans="1:10" s="13" customFormat="1" ht="130.5" customHeight="1">
      <c r="A9" s="10" t="s">
        <v>47</v>
      </c>
      <c r="B9" s="11" t="s">
        <v>13</v>
      </c>
      <c r="C9" s="15"/>
      <c r="D9" s="12" t="s">
        <v>5</v>
      </c>
      <c r="E9" s="16">
        <v>20</v>
      </c>
      <c r="F9" s="23">
        <f t="shared" si="1"/>
        <v>14</v>
      </c>
      <c r="G9" s="24" t="s">
        <v>87</v>
      </c>
      <c r="H9" s="25"/>
      <c r="I9" s="26"/>
      <c r="J9" s="27">
        <f t="shared" si="0"/>
        <v>0</v>
      </c>
    </row>
    <row r="10" spans="1:10" s="13" customFormat="1" ht="130.5" customHeight="1">
      <c r="A10" s="10" t="s">
        <v>48</v>
      </c>
      <c r="B10" s="11" t="s">
        <v>14</v>
      </c>
      <c r="C10" s="15"/>
      <c r="D10" s="12" t="s">
        <v>5</v>
      </c>
      <c r="E10" s="16">
        <v>12.166666666666666</v>
      </c>
      <c r="F10" s="23">
        <f t="shared" si="1"/>
        <v>8.5166666666666657</v>
      </c>
      <c r="G10" s="24" t="s">
        <v>87</v>
      </c>
      <c r="H10" s="25"/>
      <c r="I10" s="26"/>
      <c r="J10" s="27">
        <f t="shared" si="0"/>
        <v>0</v>
      </c>
    </row>
    <row r="11" spans="1:10" s="13" customFormat="1" ht="130.5" customHeight="1">
      <c r="A11" s="10" t="s">
        <v>49</v>
      </c>
      <c r="B11" s="11" t="s">
        <v>15</v>
      </c>
      <c r="C11" s="15"/>
      <c r="D11" s="12" t="s">
        <v>5</v>
      </c>
      <c r="E11" s="16">
        <v>15</v>
      </c>
      <c r="F11" s="23">
        <f t="shared" si="1"/>
        <v>10.5</v>
      </c>
      <c r="G11" s="24" t="s">
        <v>87</v>
      </c>
      <c r="H11" s="28"/>
      <c r="I11" s="26"/>
      <c r="J11" s="27">
        <f>F11*I11</f>
        <v>0</v>
      </c>
    </row>
    <row r="12" spans="1:10" s="13" customFormat="1" ht="130.5" customHeight="1">
      <c r="A12" s="10" t="s">
        <v>50</v>
      </c>
      <c r="B12" s="11" t="s">
        <v>16</v>
      </c>
      <c r="C12" s="15"/>
      <c r="D12" s="12" t="s">
        <v>5</v>
      </c>
      <c r="E12" s="16">
        <v>12.166666666666666</v>
      </c>
      <c r="F12" s="23">
        <f t="shared" si="1"/>
        <v>8.5166666666666657</v>
      </c>
      <c r="G12" s="24" t="s">
        <v>87</v>
      </c>
      <c r="H12" s="25"/>
      <c r="I12" s="26"/>
      <c r="J12" s="27">
        <f t="shared" si="0"/>
        <v>0</v>
      </c>
    </row>
    <row r="13" spans="1:10" s="13" customFormat="1" ht="130.5" customHeight="1">
      <c r="A13" s="10" t="s">
        <v>51</v>
      </c>
      <c r="B13" s="11" t="s">
        <v>17</v>
      </c>
      <c r="C13" s="15"/>
      <c r="D13" s="12" t="s">
        <v>5</v>
      </c>
      <c r="E13" s="16">
        <v>15</v>
      </c>
      <c r="F13" s="23">
        <f t="shared" si="1"/>
        <v>10.5</v>
      </c>
      <c r="G13" s="24" t="s">
        <v>87</v>
      </c>
      <c r="H13" s="25"/>
      <c r="I13" s="26"/>
      <c r="J13" s="27">
        <f>F13*I13</f>
        <v>0</v>
      </c>
    </row>
    <row r="14" spans="1:10" s="13" customFormat="1" ht="130.5" customHeight="1">
      <c r="A14" s="10" t="s">
        <v>52</v>
      </c>
      <c r="B14" s="11" t="s">
        <v>18</v>
      </c>
      <c r="C14" s="15"/>
      <c r="D14" s="12" t="s">
        <v>5</v>
      </c>
      <c r="E14" s="16">
        <v>24.833333333333336</v>
      </c>
      <c r="F14" s="23">
        <f t="shared" si="1"/>
        <v>17.383333333333333</v>
      </c>
      <c r="G14" s="24" t="s">
        <v>87</v>
      </c>
      <c r="H14" s="25"/>
      <c r="I14" s="26"/>
      <c r="J14" s="27">
        <f t="shared" si="0"/>
        <v>0</v>
      </c>
    </row>
    <row r="15" spans="1:10" s="13" customFormat="1" ht="130.5" customHeight="1">
      <c r="A15" s="10" t="s">
        <v>53</v>
      </c>
      <c r="B15" s="11" t="s">
        <v>19</v>
      </c>
      <c r="C15" s="15"/>
      <c r="D15" s="12" t="s">
        <v>5</v>
      </c>
      <c r="E15" s="16">
        <v>22.5</v>
      </c>
      <c r="F15" s="23">
        <f t="shared" si="1"/>
        <v>15.749999999999998</v>
      </c>
      <c r="G15" s="24" t="s">
        <v>87</v>
      </c>
      <c r="H15" s="25"/>
      <c r="I15" s="26"/>
      <c r="J15" s="27">
        <f t="shared" si="0"/>
        <v>0</v>
      </c>
    </row>
    <row r="16" spans="1:10" s="13" customFormat="1" ht="130.5" customHeight="1">
      <c r="A16" s="10" t="s">
        <v>54</v>
      </c>
      <c r="B16" s="11" t="s">
        <v>20</v>
      </c>
      <c r="C16" s="15"/>
      <c r="D16" s="12" t="s">
        <v>5</v>
      </c>
      <c r="E16" s="16">
        <v>22.166666666666668</v>
      </c>
      <c r="F16" s="23">
        <f t="shared" si="1"/>
        <v>15.516666666666666</v>
      </c>
      <c r="G16" s="24" t="s">
        <v>87</v>
      </c>
      <c r="H16" s="25"/>
      <c r="I16" s="26"/>
      <c r="J16" s="27">
        <f t="shared" ref="J16:J30" si="2">F16*I16</f>
        <v>0</v>
      </c>
    </row>
    <row r="17" spans="1:10" s="13" customFormat="1" ht="130.5" customHeight="1">
      <c r="A17" s="10" t="s">
        <v>55</v>
      </c>
      <c r="B17" s="11" t="s">
        <v>21</v>
      </c>
      <c r="C17" s="15"/>
      <c r="D17" s="12" t="s">
        <v>5</v>
      </c>
      <c r="E17" s="16">
        <v>7.8333333333333339</v>
      </c>
      <c r="F17" s="23">
        <f t="shared" si="1"/>
        <v>5.4833333333333334</v>
      </c>
      <c r="G17" s="24" t="s">
        <v>87</v>
      </c>
      <c r="H17" s="25"/>
      <c r="I17" s="26"/>
      <c r="J17" s="27">
        <f t="shared" si="2"/>
        <v>0</v>
      </c>
    </row>
    <row r="18" spans="1:10" s="13" customFormat="1" ht="130.5" customHeight="1">
      <c r="A18" s="10" t="s">
        <v>56</v>
      </c>
      <c r="B18" s="11" t="s">
        <v>22</v>
      </c>
      <c r="C18" s="14"/>
      <c r="D18" s="12" t="s">
        <v>5</v>
      </c>
      <c r="E18" s="16">
        <v>20</v>
      </c>
      <c r="F18" s="23">
        <f t="shared" si="1"/>
        <v>14</v>
      </c>
      <c r="G18" s="24" t="s">
        <v>87</v>
      </c>
      <c r="H18" s="25"/>
      <c r="I18" s="26"/>
      <c r="J18" s="27">
        <f t="shared" si="2"/>
        <v>0</v>
      </c>
    </row>
    <row r="19" spans="1:10" s="13" customFormat="1" ht="130.5" customHeight="1">
      <c r="A19" s="10" t="s">
        <v>57</v>
      </c>
      <c r="B19" s="11" t="s">
        <v>23</v>
      </c>
      <c r="C19" s="15"/>
      <c r="D19" s="12" t="s">
        <v>5</v>
      </c>
      <c r="E19" s="16">
        <v>20</v>
      </c>
      <c r="F19" s="23">
        <f t="shared" si="1"/>
        <v>14</v>
      </c>
      <c r="G19" s="24" t="s">
        <v>87</v>
      </c>
      <c r="H19" s="25"/>
      <c r="I19" s="26"/>
      <c r="J19" s="27">
        <f t="shared" si="2"/>
        <v>0</v>
      </c>
    </row>
    <row r="20" spans="1:10" s="13" customFormat="1" ht="130.5" customHeight="1">
      <c r="A20" s="10" t="s">
        <v>58</v>
      </c>
      <c r="B20" s="11" t="s">
        <v>24</v>
      </c>
      <c r="C20" s="15"/>
      <c r="D20" s="12" t="s">
        <v>5</v>
      </c>
      <c r="E20" s="16">
        <v>15</v>
      </c>
      <c r="F20" s="23">
        <f t="shared" si="1"/>
        <v>10.5</v>
      </c>
      <c r="G20" s="24" t="s">
        <v>87</v>
      </c>
      <c r="H20" s="25"/>
      <c r="I20" s="26"/>
      <c r="J20" s="27">
        <f t="shared" si="2"/>
        <v>0</v>
      </c>
    </row>
    <row r="21" spans="1:10" s="13" customFormat="1" ht="130.5" customHeight="1">
      <c r="A21" s="10" t="s">
        <v>59</v>
      </c>
      <c r="B21" s="11" t="s">
        <v>25</v>
      </c>
      <c r="C21" s="15"/>
      <c r="D21" s="12" t="s">
        <v>5</v>
      </c>
      <c r="E21" s="16">
        <v>10</v>
      </c>
      <c r="F21" s="23">
        <f t="shared" si="1"/>
        <v>7</v>
      </c>
      <c r="G21" s="24" t="s">
        <v>87</v>
      </c>
      <c r="H21" s="25"/>
      <c r="I21" s="26"/>
      <c r="J21" s="27">
        <f t="shared" si="2"/>
        <v>0</v>
      </c>
    </row>
    <row r="22" spans="1:10" s="13" customFormat="1" ht="130.5" customHeight="1">
      <c r="A22" s="10" t="s">
        <v>60</v>
      </c>
      <c r="B22" s="11" t="s">
        <v>26</v>
      </c>
      <c r="C22" s="14"/>
      <c r="D22" s="12" t="s">
        <v>5</v>
      </c>
      <c r="E22" s="16">
        <v>22.166666666666668</v>
      </c>
      <c r="F22" s="23">
        <f t="shared" si="1"/>
        <v>15.516666666666666</v>
      </c>
      <c r="G22" s="24" t="s">
        <v>87</v>
      </c>
      <c r="H22" s="25"/>
      <c r="I22" s="26"/>
      <c r="J22" s="27">
        <f t="shared" si="2"/>
        <v>0</v>
      </c>
    </row>
    <row r="23" spans="1:10" s="13" customFormat="1" ht="130.5" customHeight="1">
      <c r="A23" s="10" t="s">
        <v>61</v>
      </c>
      <c r="B23" s="11" t="s">
        <v>27</v>
      </c>
      <c r="C23" s="15"/>
      <c r="D23" s="12" t="s">
        <v>5</v>
      </c>
      <c r="E23" s="16">
        <v>14.166666666666668</v>
      </c>
      <c r="F23" s="23">
        <f t="shared" si="1"/>
        <v>9.9166666666666661</v>
      </c>
      <c r="G23" s="24" t="s">
        <v>87</v>
      </c>
      <c r="H23" s="25"/>
      <c r="I23" s="26"/>
      <c r="J23" s="27">
        <f t="shared" si="2"/>
        <v>0</v>
      </c>
    </row>
    <row r="24" spans="1:10" s="13" customFormat="1" ht="130.5" customHeight="1">
      <c r="A24" s="10" t="s">
        <v>62</v>
      </c>
      <c r="B24" s="11" t="s">
        <v>28</v>
      </c>
      <c r="C24" s="15"/>
      <c r="D24" s="12" t="s">
        <v>5</v>
      </c>
      <c r="E24" s="16">
        <v>12.166666666666666</v>
      </c>
      <c r="F24" s="23">
        <f t="shared" si="1"/>
        <v>8.5166666666666657</v>
      </c>
      <c r="G24" s="24" t="s">
        <v>87</v>
      </c>
      <c r="H24" s="25"/>
      <c r="I24" s="26"/>
      <c r="J24" s="27">
        <f t="shared" si="2"/>
        <v>0</v>
      </c>
    </row>
    <row r="25" spans="1:10" s="13" customFormat="1" ht="130.5" customHeight="1">
      <c r="A25" s="10" t="s">
        <v>63</v>
      </c>
      <c r="B25" s="11" t="s">
        <v>29</v>
      </c>
      <c r="C25" s="15"/>
      <c r="D25" s="12" t="s">
        <v>5</v>
      </c>
      <c r="E25" s="16">
        <v>14.166666666666668</v>
      </c>
      <c r="F25" s="23">
        <f t="shared" si="1"/>
        <v>9.9166666666666661</v>
      </c>
      <c r="G25" s="24" t="s">
        <v>87</v>
      </c>
      <c r="H25" s="25"/>
      <c r="I25" s="26"/>
      <c r="J25" s="27">
        <f t="shared" si="2"/>
        <v>0</v>
      </c>
    </row>
    <row r="26" spans="1:10" s="13" customFormat="1" ht="130.5" customHeight="1">
      <c r="A26" s="10" t="s">
        <v>64</v>
      </c>
      <c r="B26" s="11" t="s">
        <v>30</v>
      </c>
      <c r="C26" s="14"/>
      <c r="D26" s="12" t="s">
        <v>76</v>
      </c>
      <c r="E26" s="16">
        <v>7.5</v>
      </c>
      <c r="F26" s="23">
        <f t="shared" si="1"/>
        <v>5.25</v>
      </c>
      <c r="G26" s="24" t="s">
        <v>87</v>
      </c>
      <c r="H26" s="25"/>
      <c r="I26" s="26"/>
      <c r="J26" s="27">
        <f t="shared" si="2"/>
        <v>0</v>
      </c>
    </row>
    <row r="27" spans="1:10" s="13" customFormat="1" ht="130.5" customHeight="1">
      <c r="A27" s="10" t="s">
        <v>65</v>
      </c>
      <c r="B27" s="11" t="s">
        <v>31</v>
      </c>
      <c r="C27" s="14"/>
      <c r="D27" s="12" t="s">
        <v>5</v>
      </c>
      <c r="E27" s="16">
        <v>6.333333333333333</v>
      </c>
      <c r="F27" s="23">
        <f t="shared" si="1"/>
        <v>4.4333333333333327</v>
      </c>
      <c r="G27" s="24" t="s">
        <v>87</v>
      </c>
      <c r="H27" s="25"/>
      <c r="I27" s="26"/>
      <c r="J27" s="27">
        <f t="shared" si="2"/>
        <v>0</v>
      </c>
    </row>
    <row r="28" spans="1:10" s="13" customFormat="1" ht="130.5" customHeight="1">
      <c r="A28" s="10" t="s">
        <v>66</v>
      </c>
      <c r="B28" s="11" t="s">
        <v>32</v>
      </c>
      <c r="C28" s="14"/>
      <c r="D28" s="12" t="s">
        <v>5</v>
      </c>
      <c r="E28" s="16">
        <v>6.333333333333333</v>
      </c>
      <c r="F28" s="23">
        <f t="shared" si="1"/>
        <v>4.4333333333333327</v>
      </c>
      <c r="G28" s="24" t="s">
        <v>87</v>
      </c>
      <c r="H28" s="25"/>
      <c r="I28" s="26"/>
      <c r="J28" s="27">
        <f t="shared" si="2"/>
        <v>0</v>
      </c>
    </row>
    <row r="29" spans="1:10" s="13" customFormat="1" ht="130.5" customHeight="1">
      <c r="A29" s="10" t="s">
        <v>67</v>
      </c>
      <c r="B29" s="11" t="s">
        <v>33</v>
      </c>
      <c r="C29" s="14"/>
      <c r="D29" s="12" t="s">
        <v>76</v>
      </c>
      <c r="E29" s="16">
        <v>7.5</v>
      </c>
      <c r="F29" s="23">
        <f t="shared" si="1"/>
        <v>5.25</v>
      </c>
      <c r="G29" s="24" t="s">
        <v>87</v>
      </c>
      <c r="H29" s="25"/>
      <c r="I29" s="26"/>
      <c r="J29" s="27">
        <f t="shared" si="2"/>
        <v>0</v>
      </c>
    </row>
    <row r="30" spans="1:10" s="13" customFormat="1" ht="130.5" customHeight="1">
      <c r="A30" s="10" t="s">
        <v>68</v>
      </c>
      <c r="B30" s="11" t="s">
        <v>34</v>
      </c>
      <c r="C30" s="14"/>
      <c r="D30" s="12" t="s">
        <v>77</v>
      </c>
      <c r="E30" s="16">
        <v>10.5</v>
      </c>
      <c r="F30" s="23">
        <f t="shared" si="1"/>
        <v>7.35</v>
      </c>
      <c r="G30" s="24" t="s">
        <v>87</v>
      </c>
      <c r="H30" s="25"/>
      <c r="I30" s="26"/>
      <c r="J30" s="27">
        <f t="shared" si="2"/>
        <v>0</v>
      </c>
    </row>
  </sheetData>
  <mergeCells count="5">
    <mergeCell ref="A5:E5"/>
    <mergeCell ref="D1:E1"/>
    <mergeCell ref="F2:I2"/>
    <mergeCell ref="F3:I3"/>
    <mergeCell ref="F4:I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14"/>
  <sheetViews>
    <sheetView zoomScale="65" zoomScaleNormal="65" workbookViewId="0">
      <selection activeCell="A6" sqref="A6"/>
    </sheetView>
  </sheetViews>
  <sheetFormatPr defaultRowHeight="15"/>
  <cols>
    <col min="1" max="1" width="22.7109375" customWidth="1"/>
    <col min="2" max="2" width="62.85546875" customWidth="1"/>
    <col min="3" max="3" width="26.85546875" customWidth="1"/>
    <col min="4" max="4" width="15.85546875" customWidth="1"/>
    <col min="5" max="5" width="22.140625" customWidth="1"/>
    <col min="6" max="6" width="20.5703125" customWidth="1"/>
    <col min="7" max="7" width="6.140625" customWidth="1"/>
    <col min="8" max="8" width="16.85546875" customWidth="1"/>
    <col min="9" max="9" width="15.28515625" customWidth="1"/>
    <col min="10" max="10" width="19.5703125" customWidth="1"/>
  </cols>
  <sheetData>
    <row r="1" spans="1:10" ht="63" customHeight="1">
      <c r="A1" s="1"/>
      <c r="B1" s="2"/>
      <c r="C1" s="2"/>
      <c r="D1" s="35"/>
      <c r="E1" s="35"/>
    </row>
    <row r="2" spans="1:10" ht="65.25" customHeight="1">
      <c r="A2" s="3"/>
      <c r="B2" s="4"/>
      <c r="C2" s="4"/>
      <c r="D2" s="4"/>
      <c r="E2" s="4"/>
      <c r="F2" s="36"/>
      <c r="G2" s="36"/>
      <c r="H2" s="36"/>
      <c r="I2" s="36"/>
      <c r="J2" s="18"/>
    </row>
    <row r="3" spans="1:10" ht="28.5" customHeight="1">
      <c r="A3" s="5" t="s">
        <v>0</v>
      </c>
      <c r="B3" s="42">
        <f>'żarówki LED'!B3</f>
        <v>45292</v>
      </c>
      <c r="C3" s="4" t="s">
        <v>8</v>
      </c>
      <c r="D3" s="4"/>
      <c r="E3" s="4"/>
      <c r="F3" s="37" t="s">
        <v>79</v>
      </c>
      <c r="G3" s="37"/>
      <c r="H3" s="37"/>
      <c r="I3" s="37"/>
      <c r="J3" s="19">
        <f>SUM(J7:J14)</f>
        <v>0</v>
      </c>
    </row>
    <row r="4" spans="1:10" ht="28.5" customHeight="1" thickBot="1">
      <c r="A4" s="5" t="s">
        <v>7</v>
      </c>
      <c r="B4" s="42">
        <f>'żarówki LED'!B4</f>
        <v>45290</v>
      </c>
      <c r="C4" s="4"/>
      <c r="D4" s="4"/>
      <c r="E4" s="4"/>
      <c r="F4" s="41" t="s">
        <v>80</v>
      </c>
      <c r="G4" s="41"/>
      <c r="H4" s="41"/>
      <c r="I4" s="41"/>
      <c r="J4" s="32">
        <v>0.3</v>
      </c>
    </row>
    <row r="5" spans="1:10" s="6" customFormat="1" ht="63" customHeight="1" thickBot="1">
      <c r="A5" s="39" t="s">
        <v>9</v>
      </c>
      <c r="B5" s="40"/>
      <c r="C5" s="40"/>
      <c r="D5" s="40"/>
      <c r="E5" s="40"/>
      <c r="F5" s="31"/>
      <c r="G5" s="31"/>
      <c r="H5" s="31"/>
      <c r="I5" s="31"/>
      <c r="J5" s="21"/>
    </row>
    <row r="6" spans="1:10" s="9" customFormat="1" ht="55.5" customHeight="1">
      <c r="A6" s="7" t="s">
        <v>1</v>
      </c>
      <c r="B6" s="7" t="s">
        <v>2</v>
      </c>
      <c r="C6" s="7" t="s">
        <v>3</v>
      </c>
      <c r="D6" s="7" t="s">
        <v>4</v>
      </c>
      <c r="E6" s="8" t="s">
        <v>78</v>
      </c>
      <c r="F6" s="22" t="s">
        <v>82</v>
      </c>
      <c r="G6" s="7" t="s">
        <v>83</v>
      </c>
      <c r="H6" s="7" t="s">
        <v>84</v>
      </c>
      <c r="I6" s="7" t="s">
        <v>85</v>
      </c>
      <c r="J6" s="7" t="s">
        <v>86</v>
      </c>
    </row>
    <row r="7" spans="1:10" s="13" customFormat="1" ht="130.5" customHeight="1">
      <c r="A7" s="10" t="s">
        <v>44</v>
      </c>
      <c r="B7" s="11" t="s">
        <v>10</v>
      </c>
      <c r="C7" s="15"/>
      <c r="D7" s="12" t="s">
        <v>42</v>
      </c>
      <c r="E7" s="16">
        <v>43.333333333333336</v>
      </c>
      <c r="F7" s="23">
        <f>E7*(1-$J$4)</f>
        <v>30.333333333333332</v>
      </c>
      <c r="G7" s="24" t="s">
        <v>87</v>
      </c>
      <c r="H7" s="25"/>
      <c r="I7" s="26"/>
      <c r="J7" s="27">
        <f t="shared" ref="J7:J14" si="0">F7*I7</f>
        <v>0</v>
      </c>
    </row>
    <row r="8" spans="1:10" s="13" customFormat="1" ht="130.5" customHeight="1">
      <c r="A8" s="10" t="s">
        <v>69</v>
      </c>
      <c r="B8" s="11" t="s">
        <v>35</v>
      </c>
      <c r="C8" s="15"/>
      <c r="D8" s="12" t="s">
        <v>5</v>
      </c>
      <c r="E8" s="16">
        <v>2</v>
      </c>
      <c r="F8" s="23">
        <f t="shared" ref="F8:F14" si="1">E8*(1-$J$4)</f>
        <v>1.4</v>
      </c>
      <c r="G8" s="24" t="s">
        <v>87</v>
      </c>
      <c r="H8" s="25"/>
      <c r="I8" s="26"/>
      <c r="J8" s="27">
        <f t="shared" si="0"/>
        <v>0</v>
      </c>
    </row>
    <row r="9" spans="1:10" s="13" customFormat="1" ht="130.5" customHeight="1">
      <c r="A9" s="10" t="s">
        <v>70</v>
      </c>
      <c r="B9" s="17" t="s">
        <v>36</v>
      </c>
      <c r="C9" s="15"/>
      <c r="D9" s="12" t="s">
        <v>5</v>
      </c>
      <c r="E9" s="16">
        <v>2</v>
      </c>
      <c r="F9" s="23">
        <f t="shared" si="1"/>
        <v>1.4</v>
      </c>
      <c r="G9" s="24" t="s">
        <v>87</v>
      </c>
      <c r="H9" s="25"/>
      <c r="I9" s="26"/>
      <c r="J9" s="27">
        <f t="shared" si="0"/>
        <v>0</v>
      </c>
    </row>
    <row r="10" spans="1:10" s="13" customFormat="1" ht="130.5" customHeight="1">
      <c r="A10" s="10" t="s">
        <v>71</v>
      </c>
      <c r="B10" s="11" t="s">
        <v>37</v>
      </c>
      <c r="C10" s="15"/>
      <c r="D10" s="12" t="s">
        <v>6</v>
      </c>
      <c r="E10" s="16">
        <v>2.8333333333333335</v>
      </c>
      <c r="F10" s="23">
        <f t="shared" si="1"/>
        <v>1.9833333333333334</v>
      </c>
      <c r="G10" s="24" t="s">
        <v>87</v>
      </c>
      <c r="H10" s="25"/>
      <c r="I10" s="26"/>
      <c r="J10" s="27">
        <f t="shared" si="0"/>
        <v>0</v>
      </c>
    </row>
    <row r="11" spans="1:10" s="13" customFormat="1" ht="130.5" customHeight="1">
      <c r="A11" s="10" t="s">
        <v>72</v>
      </c>
      <c r="B11" s="11" t="s">
        <v>38</v>
      </c>
      <c r="C11" s="15"/>
      <c r="D11" s="12" t="s">
        <v>6</v>
      </c>
      <c r="E11" s="16">
        <v>2.666666666666667</v>
      </c>
      <c r="F11" s="23">
        <f t="shared" si="1"/>
        <v>1.8666666666666667</v>
      </c>
      <c r="G11" s="24" t="s">
        <v>87</v>
      </c>
      <c r="H11" s="28"/>
      <c r="I11" s="26"/>
      <c r="J11" s="27">
        <f>F11*I11</f>
        <v>0</v>
      </c>
    </row>
    <row r="12" spans="1:10" s="13" customFormat="1" ht="130.5" customHeight="1">
      <c r="A12" s="10" t="s">
        <v>73</v>
      </c>
      <c r="B12" s="11" t="s">
        <v>39</v>
      </c>
      <c r="C12" s="15"/>
      <c r="D12" s="12" t="s">
        <v>6</v>
      </c>
      <c r="E12" s="16">
        <v>2.3333333333333335</v>
      </c>
      <c r="F12" s="23">
        <f t="shared" si="1"/>
        <v>1.6333333333333333</v>
      </c>
      <c r="G12" s="24" t="s">
        <v>87</v>
      </c>
      <c r="H12" s="25"/>
      <c r="I12" s="26"/>
      <c r="J12" s="27">
        <f t="shared" si="0"/>
        <v>0</v>
      </c>
    </row>
    <row r="13" spans="1:10" s="13" customFormat="1" ht="130.5" customHeight="1">
      <c r="A13" s="10" t="s">
        <v>74</v>
      </c>
      <c r="B13" s="11" t="s">
        <v>40</v>
      </c>
      <c r="C13" s="15"/>
      <c r="D13" s="12" t="s">
        <v>6</v>
      </c>
      <c r="E13" s="16">
        <v>2.3333333333333335</v>
      </c>
      <c r="F13" s="23">
        <f t="shared" si="1"/>
        <v>1.6333333333333333</v>
      </c>
      <c r="G13" s="24" t="s">
        <v>87</v>
      </c>
      <c r="H13" s="25"/>
      <c r="I13" s="26"/>
      <c r="J13" s="27">
        <f>F13*I13</f>
        <v>0</v>
      </c>
    </row>
    <row r="14" spans="1:10" s="13" customFormat="1" ht="130.5" customHeight="1">
      <c r="A14" s="10" t="s">
        <v>75</v>
      </c>
      <c r="B14" s="11" t="s">
        <v>41</v>
      </c>
      <c r="C14" s="15"/>
      <c r="D14" s="12" t="s">
        <v>6</v>
      </c>
      <c r="E14" s="16">
        <v>2.3333333333333335</v>
      </c>
      <c r="F14" s="23">
        <f t="shared" si="1"/>
        <v>1.6333333333333333</v>
      </c>
      <c r="G14" s="24" t="s">
        <v>87</v>
      </c>
      <c r="H14" s="25"/>
      <c r="I14" s="26"/>
      <c r="J14" s="27">
        <f t="shared" si="0"/>
        <v>0</v>
      </c>
    </row>
  </sheetData>
  <mergeCells count="5">
    <mergeCell ref="A5:E5"/>
    <mergeCell ref="D1:E1"/>
    <mergeCell ref="F2:I2"/>
    <mergeCell ref="F3:I3"/>
    <mergeCell ref="F4:I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żarówki LED</vt:lpstr>
      <vt:lpstr>żarówki halogenowe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Bartek</cp:lastModifiedBy>
  <dcterms:created xsi:type="dcterms:W3CDTF">2019-03-03T16:12:50Z</dcterms:created>
  <dcterms:modified xsi:type="dcterms:W3CDTF">2024-04-08T09:38:32Z</dcterms:modified>
</cp:coreProperties>
</file>